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c6aee6f4c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90a9b005fa004e02"/>
    <x:sheet xmlns:r="http://schemas.openxmlformats.org/officeDocument/2006/relationships" name="Inputs" sheetId="2" r:id="R67522045e28c4c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;[Red](#,##0);-"/>
    <x:numFmt numFmtId="201" formatCode="$#,##0.00;[Red]($#,##0.00);-"/>
    <x:numFmt numFmtId="202" formatCode="$#,##0;[Red]($#,##0);-"/>
    <x:numFmt numFmtId="203" formatCode="0.0%;[Red](0.0%);-"/>
  </x:numFmts>
  <x:fonts count="8">
    <x:font>
      <x:sz val="11"/>
      <x:name val="Carlito"/>
    </x:font>
    <x:font>
      <x:sz val="10"/>
      <x:color rgb="FF151619"/>
      <x:name val="Arial"/>
    </x:font>
    <x:font>
      <x:b/>
      <x:sz val="16"/>
      <x:color rgb="FF151619"/>
      <x:name val="Arial"/>
    </x:font>
    <x:font>
      <x:i/>
      <x:sz val="10"/>
      <x:color rgb="FF6F6A63"/>
      <x:name val="Arial"/>
    </x:font>
    <x:font>
      <x:b/>
      <x:sz val="10"/>
      <x:color rgb="FFFFFFFF"/>
      <x:name val="Arial"/>
    </x:font>
    <x:font>
      <x:b/>
      <x:sz val="10"/>
      <x:color rgb="FF151619"/>
      <x:name val="Arial"/>
    </x:font>
    <x:font>
      <x:b/>
      <x:sz val="11"/>
      <x:color rgb="FF5B1B1B"/>
      <x:name val="Arial"/>
    </x:font>
    <x:font>
      <x:sz val="10"/>
      <x:color rgb="FF1F4E79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5B1B1B"/>
      </x:patternFill>
    </x:fill>
    <x:fill>
      <x:patternFill patternType="solid">
        <x:fgColor rgb="FF151619"/>
      </x:patternFill>
    </x:fill>
    <x:fill>
      <x:patternFill patternType="solid">
        <x:fgColor rgb="FFF7F1E8"/>
      </x:patternFill>
    </x:fill>
    <x:fill>
      <x:patternFill patternType="solid">
        <x:fgColor rgb="FFE9DDCD"/>
      </x:patternFill>
    </x:fill>
    <x:fill>
      <x:patternFill patternType="solid">
        <x:fgColor rgb="FFFFF9DF"/>
      </x:patternFill>
    </x:fill>
  </x:fills>
  <x:borders count="12">
    <x:border/>
    <x:border>
      <x:bottom style="thin">
        <x:color rgb="FFC89A4B"/>
      </x:bottom>
    </x:border>
    <x:border>
      <x:left style="thin">
        <x:color rgb="FF5B1B1B"/>
      </x:left>
      <x:top style="thin">
        <x:color rgb="FF5B1B1B"/>
      </x:top>
      <x:bottom style="thin">
        <x:color rgb="FF5B1B1B"/>
      </x:bottom>
    </x:border>
    <x:border>
      <x:top style="thin">
        <x:color rgb="FF5B1B1B"/>
      </x:top>
      <x:bottom style="thin">
        <x:color rgb="FF5B1B1B"/>
      </x:bottom>
    </x:border>
    <x:border>
      <x:right style="thin">
        <x:color rgb="FF5B1B1B"/>
      </x:right>
      <x:top style="thin">
        <x:color rgb="FF5B1B1B"/>
      </x:top>
      <x:bottom style="thin">
        <x:color rgb="FF5B1B1B"/>
      </x:bottom>
    </x:border>
    <x:border>
      <x:right style="thin">
        <x:color rgb="FFFFFFFF"/>
      </x:right>
      <x:bottom style="medium">
        <x:color rgb="FFC89A4B"/>
      </x:bottom>
    </x:border>
    <x:border>
      <x:left style="thin">
        <x:color rgb="FFFFFFFF"/>
      </x:left>
      <x:right style="thin">
        <x:color rgb="FFFFFFFF"/>
      </x:right>
      <x:bottom style="medium">
        <x:color rgb="FFC89A4B"/>
      </x:bottom>
    </x:border>
    <x:border>
      <x:left style="thin">
        <x:color rgb="FFFFFFFF"/>
      </x:left>
      <x:bottom style="medium">
        <x:color rgb="FFC89A4B"/>
      </x:bottom>
    </x:border>
    <x:border>
      <x:top style="medium">
        <x:color rgb="FFC89A4B"/>
      </x:top>
    </x:border>
    <x:border>
      <x:bottom style="thin">
        <x:color rgb="FFD8CBBB"/>
      </x:bottom>
    </x:border>
    <x:border>
      <x:left style="medium">
        <x:color rgb="FFC89A4B"/>
      </x:left>
      <x:top style="medium">
        <x:color rgb="FFC89A4B"/>
      </x:top>
      <x:bottom style="medium">
        <x:color rgb="FFC89A4B"/>
      </x:bottom>
    </x:border>
    <x:border>
      <x:right style="medium">
        <x:color rgb="FFC89A4B"/>
      </x:right>
      <x:top style="medium">
        <x:color rgb="FFC89A4B"/>
      </x:top>
      <x:bottom style="medium">
        <x:color rgb="FFC89A4B"/>
      </x:bottom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 wrapText="0"/>
    </x:xf>
    <x:xf numFmtId="0" fontId="4" fillId="2" borderId="2" xfId="0" applyNumberFormat="1" applyFont="1" applyFill="1" applyBorder="1" applyAlignment="1">
      <x:alignment vertical="center" wrapText="0"/>
    </x:xf>
    <x:xf numFmtId="0" fontId="4" fillId="2" borderId="3" xfId="0" applyNumberFormat="1" applyFont="1" applyFill="1" applyBorder="1" applyAlignment="1">
      <x:alignment vertical="center" wrapText="0"/>
    </x:xf>
    <x:xf numFmtId="0" fontId="4" fillId="2" borderId="4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0" fontId="4" fillId="3" borderId="0" xfId="0" applyNumberFormat="1" applyFont="1" applyFill="1" applyBorder="1" applyAlignment="1">
      <x:alignment vertical="center" wrapText="0"/>
    </x:xf>
    <x:xf numFmtId="0" fontId="4" fillId="3" borderId="5" xfId="0" applyNumberFormat="1" applyFont="1" applyFill="1" applyBorder="1" applyAlignment="1">
      <x:alignment vertical="center" wrapText="0"/>
    </x:xf>
    <x:xf numFmtId="0" fontId="4" fillId="3" borderId="6" xfId="0" applyNumberFormat="1" applyFont="1" applyFill="1" applyBorder="1" applyAlignment="1">
      <x:alignment vertical="center" wrapText="0"/>
    </x:xf>
    <x:xf numFmtId="0" fontId="4" fillId="3" borderId="7" xfId="0" applyNumberFormat="1" applyFont="1" applyFill="1" applyBorder="1" applyAlignment="1">
      <x:alignment vertical="center" wrapText="0"/>
    </x:xf>
    <x:xf numFmtId="0" fontId="4" fillId="3" borderId="5" xfId="0" applyNumberFormat="1" applyFont="1" applyFill="1" applyBorder="1" applyAlignment="1">
      <x:alignment horizontal="center" vertical="center" wrapText="0"/>
    </x:xf>
    <x:xf numFmtId="0" fontId="4" fillId="3" borderId="6" xfId="0" applyNumberFormat="1" applyFont="1" applyFill="1" applyBorder="1" applyAlignment="1">
      <x:alignment horizontal="center" vertical="center" wrapText="0"/>
    </x:xf>
    <x:xf numFmtId="0" fontId="4" fillId="3" borderId="7" xfId="0" applyNumberFormat="1" applyFont="1" applyFill="1" applyBorder="1" applyAlignment="1">
      <x:alignment horizontal="center" vertical="center" wrapText="0"/>
    </x:xf>
    <x:xf numFmtId="0" fontId="1" fillId="0" borderId="8" xfId="0" applyNumberFormat="1" applyFont="1" applyFill="1" applyBorder="1" applyAlignment="1">
      <x:alignment vertical="center" wrapText="0"/>
    </x:xf>
    <x:xf numFmtId="0" fontId="5" fillId="0" borderId="8" xfId="0" applyNumberFormat="1" applyFont="1" applyFill="1" applyBorder="1" applyAlignment="1">
      <x:alignment vertical="center" wrapText="0"/>
    </x:xf>
    <x:xf numFmtId="0" fontId="1" fillId="0" borderId="9" xfId="0" applyNumberFormat="1" applyFont="1" applyFill="1" applyBorder="1" applyAlignment="1">
      <x:alignment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0" fontId="6" fillId="4" borderId="0" xfId="0" applyNumberFormat="1" applyFont="1" applyFill="1" applyBorder="1" applyAlignment="1">
      <x:alignment vertical="center" wrapText="0"/>
    </x:xf>
    <x:xf numFmtId="0" fontId="6" fillId="4" borderId="10" xfId="0" applyNumberFormat="1" applyFont="1" applyFill="1" applyBorder="1" applyAlignment="1">
      <x:alignment vertical="center" wrapText="0"/>
    </x:xf>
    <x:xf numFmtId="0" fontId="6" fillId="4" borderId="11" xfId="0" applyNumberFormat="1" applyFont="1" applyFill="1" applyBorder="1" applyAlignment="1">
      <x:alignment vertical="center" wrapText="0"/>
    </x:xf>
    <x:xf numFmtId="0" fontId="1" fillId="5" borderId="0" xfId="0" applyNumberFormat="1" applyFont="1" applyFill="1" applyBorder="1" applyAlignment="1">
      <x:alignment vertical="center" wrapText="0"/>
    </x:xf>
    <x:xf numFmtId="0" fontId="5" fillId="5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center" wrapText="0"/>
    </x:xf>
    <x:xf numFmtId="200" fontId="5" fillId="0" borderId="8" xfId="0" applyNumberFormat="1" applyFont="1" applyFill="1" applyBorder="1" applyAlignment="1">
      <x:alignment vertical="center" wrapText="0"/>
    </x:xf>
    <x:xf numFmtId="201" fontId="1" fillId="0" borderId="0" xfId="0" applyNumberFormat="1" applyFont="1" applyFill="1" applyBorder="1" applyAlignment="1">
      <x:alignment vertical="center" wrapText="0"/>
    </x:xf>
    <x:xf numFmtId="201" fontId="5" fillId="0" borderId="8" xfId="0" applyNumberFormat="1" applyFont="1" applyFill="1" applyBorder="1" applyAlignment="1">
      <x:alignment vertical="center" wrapText="0"/>
    </x:xf>
    <x:xf numFmtId="202" fontId="1" fillId="0" borderId="0" xfId="0" applyNumberFormat="1" applyFont="1" applyFill="1" applyBorder="1" applyAlignment="1">
      <x:alignment vertical="center" wrapText="0"/>
    </x:xf>
    <x:xf numFmtId="202" fontId="5" fillId="0" borderId="8" xfId="0" applyNumberFormat="1" applyFont="1" applyFill="1" applyBorder="1" applyAlignment="1">
      <x:alignment vertical="center" wrapText="0"/>
    </x:xf>
    <x:xf numFmtId="202" fontId="6" fillId="4" borderId="11" xfId="0" applyNumberFormat="1" applyFont="1" applyFill="1" applyBorder="1" applyAlignment="1">
      <x:alignment vertical="center" wrapText="0"/>
    </x:xf>
    <x:xf numFmtId="203" fontId="1" fillId="0" borderId="0" xfId="0" applyNumberFormat="1" applyFont="1" applyFill="1" applyBorder="1" applyAlignment="1">
      <x:alignment vertical="center" wrapText="0"/>
    </x:xf>
    <x:xf numFmtId="202" fontId="1" fillId="0" borderId="9" xfId="0" applyNumberFormat="1" applyFont="1" applyFill="1" applyBorder="1" applyAlignment="1">
      <x:alignment vertical="center" wrapText="0"/>
    </x:xf>
    <x:xf numFmtId="0" fontId="7" fillId="0" borderId="0" xfId="0" applyNumberFormat="1" applyFont="1" applyFill="1" applyBorder="1" applyAlignment="1">
      <x:alignment vertical="center" wrapText="0"/>
    </x:xf>
    <x:xf numFmtId="200" fontId="7" fillId="0" borderId="0" xfId="0" applyNumberFormat="1" applyFont="1" applyFill="1" applyBorder="1" applyAlignment="1">
      <x:alignment vertical="center" wrapText="0"/>
    </x:xf>
    <x:xf numFmtId="201" fontId="7" fillId="0" borderId="0" xfId="0" applyNumberFormat="1" applyFont="1" applyFill="1" applyBorder="1" applyAlignment="1">
      <x:alignment vertical="center" wrapText="0"/>
    </x:xf>
    <x:xf numFmtId="203" fontId="7" fillId="0" borderId="0" xfId="0" applyNumberFormat="1" applyFont="1" applyFill="1" applyBorder="1" applyAlignment="1">
      <x:alignment vertical="center" wrapText="0"/>
    </x:xf>
    <x:xf numFmtId="200" fontId="7" fillId="6" borderId="0" xfId="0" applyNumberFormat="1" applyFont="1" applyFill="1" applyBorder="1" applyAlignment="1">
      <x:alignment vertical="center" wrapText="0"/>
    </x:xf>
    <x:xf numFmtId="201" fontId="7" fillId="6" borderId="0" xfId="0" applyNumberFormat="1" applyFont="1" applyFill="1" applyBorder="1" applyAlignment="1">
      <x:alignment vertical="center" wrapText="0"/>
    </x:xf>
    <x:xf numFmtId="203" fontId="7" fillId="6" borderId="0" xfId="0" applyNumberFormat="1" applyFont="1" applyFill="1" applyBorder="1" applyAlignment="1">
      <x:alignment vertical="center" wrapText="0"/>
    </x:xf>
    <x:xf numFmtId="0" fontId="7" fillId="6" borderId="0" xfId="0" applyNumberFormat="1" applyFont="1" applyFill="1" applyBorder="1" applyAlignment="1">
      <x:alignment vertical="center" wrapText="0"/>
    </x:xf>
    <x:xf numFmtId="202" fontId="7" fillId="6" borderId="0" xfId="0" applyNumberFormat="1" applyFont="1" applyFill="1" applyBorder="1" applyAlignment="1">
      <x:alignment vertical="center" wrapText="0"/>
    </x:xf>
    <x:xf numFmtId="0" fontId="5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a23af0f56942b9" /><Relationship Type="http://schemas.openxmlformats.org/officeDocument/2006/relationships/theme" Target="/xl/theme/theme1.xml" Id="R2a184033cac54a22" /><Relationship Type="http://schemas.openxmlformats.org/officeDocument/2006/relationships/sharedStrings" Target="/xl/sharedStrings.xml" Id="R359cb2c58acf4903" /><Relationship Type="http://schemas.openxmlformats.org/officeDocument/2006/relationships/worksheet" Target="/xl/worksheets/sheet1.xml" Id="R90a9b005fa004e02" /><Relationship Type="http://schemas.openxmlformats.org/officeDocument/2006/relationships/worksheet" Target="/xl/worksheets/sheet2.xml" Id="R67522045e28c4c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B1B1B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2" max="2" width="22" hidden="0" customWidth="1"/>
    <x:col min="3" max="3" width="15" hidden="0" customWidth="1"/>
    <x:col min="4" max="4" width="15" hidden="0" customWidth="1"/>
    <x:col min="5" max="5" width="15" hidden="0" customWidth="1"/>
    <x:col min="6" max="6" width="4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>
      <x:c r="A2" s="3"/>
      <x:c r="B2" s="4" t="str">
        <x:v>Restaurant Unit Economics Planner</x:v>
      </x:c>
      <x:c r="C2" s="3"/>
      <x:c r="D2" s="3"/>
      <x:c r="E2" s="3"/>
      <x:c r="F2" s="3"/>
      <x:c r="G2" s="3"/>
      <x:c r="H2" s="3"/>
      <x:c r="I2" s="3"/>
      <x:c r="J2" s="3"/>
      <x:c r="K2" s="3"/>
    </x:row>
    <x:row r="3">
      <x:c r="A3" s="3"/>
      <x:c r="B3" s="5" t="str">
        <x:v>Monthly channel economics and break-even analysis</x:v>
      </x:c>
      <x:c r="C3" s="3"/>
      <x:c r="D3" s="3"/>
      <x:c r="E3" s="3"/>
      <x:c r="F3" s="3"/>
      <x:c r="G3" s="3"/>
      <x:c r="H3" s="3"/>
      <x:c r="I3" s="3"/>
      <x:c r="J3" s="3"/>
      <x:c r="K3" s="3"/>
    </x:row>
    <x:row r="4">
      <x:c r="A4" s="3"/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</x:row>
    <x:row r="6">
      <x:c r="A6" s="3"/>
      <x:c r="B6" s="9" t="str">
        <x:v>Monthly results</x:v>
      </x:c>
      <x:c r="C6" s="10"/>
      <x:c r="D6" s="10"/>
      <x:c r="E6" s="10"/>
      <x:c r="F6" s="10"/>
      <x:c r="G6" s="10"/>
      <x:c r="H6" s="10"/>
      <x:c r="I6" s="10"/>
      <x:c r="J6" s="10"/>
      <x:c r="K6" s="11"/>
    </x:row>
    <x:row r="7" ht="22" customHeight="1">
      <x:c r="A7" s="3"/>
      <x:c r="B7" s="17" t="str">
        <x:v>Channel</x:v>
      </x:c>
      <x:c r="C7" s="18" t="str">
        <x:v>Orders</x:v>
      </x:c>
      <x:c r="D7" s="18" t="str">
        <x:v>Average ticket</x:v>
      </x:c>
      <x:c r="E7" s="18" t="str">
        <x:v>Revenue</x:v>
      </x:c>
      <x:c r="F7" s="18" t="str">
        <x:v>Channel fees</x:v>
      </x:c>
      <x:c r="G7" s="18" t="str">
        <x:v>Food cost</x:v>
      </x:c>
      <x:c r="H7" s="18" t="str">
        <x:v>Packaging</x:v>
      </x:c>
      <x:c r="I7" s="18" t="str">
        <x:v>Incremental labor</x:v>
      </x:c>
      <x:c r="J7" s="18" t="str">
        <x:v>Contribution</x:v>
      </x:c>
      <x:c r="K7" s="19" t="str">
        <x:v>Contribution / order</x:v>
      </x:c>
    </x:row>
    <x:row r="8" ht="22" customHeight="1">
      <x:c r="A8" s="3"/>
      <x:c r="B8" s="3" t="str">
        <x:f>Inputs!B8</x:f>
        <x:v>Dine-in</x:v>
      </x:c>
      <x:c r="C8" s="31" t="n">
        <x:f>Inputs!C8</x:f>
        <x:v>1800</x:v>
      </x:c>
      <x:c r="D8" s="33" t="n">
        <x:f>Inputs!D8</x:f>
        <x:v>32</x:v>
      </x:c>
      <x:c r="E8" s="35" t="n">
        <x:f>C8*D8</x:f>
        <x:v>57600</x:v>
      </x:c>
      <x:c r="F8" s="35" t="n">
        <x:f>E8*Inputs!E8+E8*Inputs!F8</x:f>
        <x:v>1497.6</x:v>
      </x:c>
      <x:c r="G8" s="35" t="n">
        <x:f>E8*Inputs!G8</x:f>
        <x:v>17280</x:v>
      </x:c>
      <x:c r="H8" s="35" t="n">
        <x:f>C8*Inputs!H8</x:f>
        <x:v>630</x:v>
      </x:c>
      <x:c r="I8" s="35" t="n">
        <x:f>C8*Inputs!I8</x:f>
        <x:v>9900</x:v>
      </x:c>
      <x:c r="J8" s="35" t="n">
        <x:f>E8-SUM(F8:I8)</x:f>
        <x:v>28292.4</x:v>
      </x:c>
      <x:c r="K8" s="33" t="n">
        <x:f>IF(C8=0,"n.a.",J8/C8)</x:f>
        <x:v>15.718</x:v>
      </x:c>
    </x:row>
    <x:row r="9" ht="22" customHeight="1">
      <x:c r="A9" s="3"/>
      <x:c r="B9" s="3" t="str">
        <x:f>Inputs!B9</x:f>
        <x:v>Pickup</x:v>
      </x:c>
      <x:c r="C9" s="31" t="n">
        <x:f>Inputs!C9</x:f>
        <x:v>700</x:v>
      </x:c>
      <x:c r="D9" s="33" t="n">
        <x:f>Inputs!D9</x:f>
        <x:v>25</x:v>
      </x:c>
      <x:c r="E9" s="35" t="n">
        <x:f>C9*D9</x:f>
        <x:v>17500</x:v>
      </x:c>
      <x:c r="F9" s="35" t="n">
        <x:f>E9*Inputs!E9+E9*Inputs!F9</x:f>
        <x:v>455</x:v>
      </x:c>
      <x:c r="G9" s="35" t="n">
        <x:f>E9*Inputs!G9</x:f>
        <x:v>5075</x:v>
      </x:c>
      <x:c r="H9" s="35" t="n">
        <x:f>C9*Inputs!H9</x:f>
        <x:v>525</x:v>
      </x:c>
      <x:c r="I9" s="35" t="n">
        <x:f>C9*Inputs!I9</x:f>
        <x:v>1400</x:v>
      </x:c>
      <x:c r="J9" s="35" t="n">
        <x:f>E9-SUM(F9:I9)</x:f>
        <x:v>10045</x:v>
      </x:c>
      <x:c r="K9" s="33" t="n">
        <x:f>IF(C9=0,"n.a.",J9/C9)</x:f>
        <x:v>14.35</x:v>
      </x:c>
    </x:row>
    <x:row r="10" ht="22" customHeight="1">
      <x:c r="A10" s="3"/>
      <x:c r="B10" s="3" t="str">
        <x:f>Inputs!B10</x:f>
        <x:v>Third-party delivery</x:v>
      </x:c>
      <x:c r="C10" s="31" t="n">
        <x:f>Inputs!C10</x:f>
        <x:v>900</x:v>
      </x:c>
      <x:c r="D10" s="33" t="n">
        <x:f>Inputs!D10</x:f>
        <x:v>28</x:v>
      </x:c>
      <x:c r="E10" s="35" t="n">
        <x:f>C10*D10</x:f>
        <x:v>25200</x:v>
      </x:c>
      <x:c r="F10" s="35" t="n">
        <x:f>E10*Inputs!E10+E10*Inputs!F10</x:f>
        <x:v>6300</x:v>
      </x:c>
      <x:c r="G10" s="35" t="n">
        <x:f>E10*Inputs!G10</x:f>
        <x:v>7307.999999999999</x:v>
      </x:c>
      <x:c r="H10" s="35" t="n">
        <x:f>C10*Inputs!H10</x:f>
        <x:v>1350</x:v>
      </x:c>
      <x:c r="I10" s="35" t="n">
        <x:f>C10*Inputs!I10</x:f>
        <x:v>1350</x:v>
      </x:c>
      <x:c r="J10" s="35" t="n">
        <x:f>E10-SUM(F10:I10)</x:f>
        <x:v>8892</x:v>
      </x:c>
      <x:c r="K10" s="33" t="n">
        <x:f>IF(C10=0,"n.a.",J10/C10)</x:f>
        <x:v>9.88</x:v>
      </x:c>
    </x:row>
    <x:row r="11" ht="22" customHeight="1">
      <x:c r="A11" s="3"/>
      <x:c r="B11" s="3" t="str">
        <x:f>Inputs!B11</x:f>
        <x:v>Direct delivery</x:v>
      </x:c>
      <x:c r="C11" s="31" t="n">
        <x:f>Inputs!C11</x:f>
        <x:v>400</x:v>
      </x:c>
      <x:c r="D11" s="33" t="n">
        <x:f>Inputs!D11</x:f>
        <x:v>30</x:v>
      </x:c>
      <x:c r="E11" s="35" t="n">
        <x:f>C11*D11</x:f>
        <x:v>12000</x:v>
      </x:c>
      <x:c r="F11" s="35" t="n">
        <x:f>E11*Inputs!E11+E11*Inputs!F11</x:f>
        <x:v>1068</x:v>
      </x:c>
      <x:c r="G11" s="35" t="n">
        <x:f>E11*Inputs!G11</x:f>
        <x:v>3479.9999999999995</x:v>
      </x:c>
      <x:c r="H11" s="35" t="n">
        <x:f>C11*Inputs!H11</x:f>
        <x:v>600</x:v>
      </x:c>
      <x:c r="I11" s="35" t="n">
        <x:f>C11*Inputs!I11</x:f>
        <x:v>1200</x:v>
      </x:c>
      <x:c r="J11" s="35" t="n">
        <x:f>E11-SUM(F11:I11)</x:f>
        <x:v>5652</x:v>
      </x:c>
      <x:c r="K11" s="33" t="n">
        <x:f>IF(C11=0,"n.a.",J11/C11)</x:f>
        <x:v>14.13</x:v>
      </x:c>
    </x:row>
    <x:row r="12" ht="22" customHeight="1">
      <x:c r="A12" s="3"/>
      <x:c r="B12" s="21" t="str">
        <x:v>Total</x:v>
      </x:c>
      <x:c r="C12" s="32" t="n">
        <x:f>SUM(C8:C11)</x:f>
        <x:v>3800</x:v>
      </x:c>
      <x:c r="D12" s="34" t="n">
        <x:f>IF(C12=0,"n.a.",E12/C12)</x:f>
        <x:v>29.55263157894737</x:v>
      </x:c>
      <x:c r="E12" s="36" t="n">
        <x:f>SUM(E8:E11)</x:f>
        <x:v>112300</x:v>
      </x:c>
      <x:c r="F12" s="36" t="n">
        <x:f>SUM(F8:F11)</x:f>
        <x:v>9320.6</x:v>
      </x:c>
      <x:c r="G12" s="36" t="n">
        <x:f>SUM(G8:G11)</x:f>
        <x:v>33143</x:v>
      </x:c>
      <x:c r="H12" s="36" t="n">
        <x:f>SUM(H8:H11)</x:f>
        <x:v>3105</x:v>
      </x:c>
      <x:c r="I12" s="36" t="n">
        <x:f>SUM(I8:I11)</x:f>
        <x:v>13850</x:v>
      </x:c>
      <x:c r="J12" s="36" t="n">
        <x:f>SUM(J8:J11)</x:f>
        <x:v>52881.4</x:v>
      </x:c>
      <x:c r="K12" s="34" t="n">
        <x:f>IF(C12=0,"n.a.",J12/C12)</x:f>
        <x:v>13.916157894736843</x:v>
      </x:c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</x:row>
    <x:row r="15">
      <x:c r="A15" s="3"/>
      <x:c r="B15" s="9" t="str">
        <x:v>Operating summary</x:v>
      </x:c>
      <x:c r="C15" s="10"/>
      <x:c r="D15" s="10"/>
      <x:c r="E15" s="10"/>
      <x:c r="F15" s="11"/>
      <x:c r="G15" s="3"/>
      <x:c r="H15" s="3"/>
      <x:c r="I15" s="3"/>
      <x:c r="J15" s="3"/>
      <x:c r="K15" s="3"/>
    </x:row>
    <x:row r="16">
      <x:c r="A16" s="3"/>
      <x:c r="B16" s="3" t="str">
        <x:v>Total revenue</x:v>
      </x:c>
      <x:c r="C16" s="35" t="n">
        <x:f>E12</x:f>
        <x:v>112300</x:v>
      </x:c>
      <x:c r="D16" s="3"/>
      <x:c r="E16" s="28" t="str">
        <x:v>How to use</x:v>
      </x:c>
      <x:c r="F16" s="28" t="str"/>
      <x:c r="G16" s="3"/>
      <x:c r="H16" s="3"/>
      <x:c r="I16" s="3"/>
      <x:c r="J16" s="3"/>
      <x:c r="K16" s="3"/>
    </x:row>
    <x:row r="17">
      <x:c r="A17" s="3"/>
      <x:c r="B17" s="3" t="str">
        <x:v>Contribution before fixed costs</x:v>
      </x:c>
      <x:c r="C17" s="35" t="n">
        <x:f>J12</x:f>
        <x:v>52881.4</x:v>
      </x:c>
      <x:c r="D17" s="3"/>
      <x:c r="E17" s="3" t="str">
        <x:v>1</x:v>
      </x:c>
      <x:c r="F17" s="30" t="str">
        <x:v>Replace the blue values on Inputs with one normal month.</x:v>
      </x:c>
      <x:c r="G17" s="3"/>
      <x:c r="H17" s="3"/>
      <x:c r="I17" s="3"/>
      <x:c r="J17" s="3"/>
      <x:c r="K17" s="3"/>
    </x:row>
    <x:row r="18">
      <x:c r="A18" s="3"/>
      <x:c r="B18" s="3" t="str">
        <x:v>Fixed monthly costs</x:v>
      </x:c>
      <x:c r="C18" s="35" t="n">
        <x:f>SUM(Inputs!C16:C22)</x:f>
        <x:v>29350</x:v>
      </x:c>
      <x:c r="D18" s="3"/>
      <x:c r="E18" s="3" t="str">
        <x:v>2</x:v>
      </x:c>
      <x:c r="F18" s="30" t="str">
        <x:v>Review contribution by channel before adding fixed costs.</x:v>
      </x:c>
      <x:c r="G18" s="3"/>
      <x:c r="H18" s="3"/>
      <x:c r="I18" s="3"/>
      <x:c r="J18" s="3"/>
      <x:c r="K18" s="3"/>
    </x:row>
    <x:row r="19">
      <x:c r="A19" s="3"/>
      <x:c r="B19" s="25" t="str">
        <x:v>Operating profit</x:v>
      </x:c>
      <x:c r="C19" s="37" t="n">
        <x:f>C17-C18</x:f>
        <x:v>23531.4</x:v>
      </x:c>
      <x:c r="D19" s="3"/>
      <x:c r="E19" s="3" t="str">
        <x:v>3</x:v>
      </x:c>
      <x:c r="F19" s="30" t="str">
        <x:v>Test commission, ticket, labor and order-mix changes.</x:v>
      </x:c>
      <x:c r="G19" s="3"/>
      <x:c r="H19" s="3"/>
      <x:c r="I19" s="3"/>
      <x:c r="J19" s="3"/>
      <x:c r="K19" s="3"/>
    </x:row>
    <x:row r="20">
      <x:c r="A20" s="3"/>
      <x:c r="B20" s="3" t="str">
        <x:v>Operating margin</x:v>
      </x:c>
      <x:c r="C20" s="38" t="n">
        <x:f>IF(C16=0,"n.a.",C19/C16)</x:f>
        <x:v>0.2095405164737311</x:v>
      </x:c>
      <x:c r="D20" s="3"/>
      <x:c r="E20" s="3" t="str">
        <x:v>4</x:v>
      </x:c>
      <x:c r="F20" s="30" t="str">
        <x:v>Use break-even sales as a planning threshold, not a guarantee.</x:v>
      </x:c>
      <x:c r="G20" s="3"/>
      <x:c r="H20" s="3"/>
      <x:c r="I20" s="3"/>
      <x:c r="J20" s="3"/>
      <x:c r="K20" s="3"/>
    </x:row>
    <x:row r="21">
      <x:c r="A21" s="3"/>
      <x:c r="B21" s="3" t="str">
        <x:v>Prime cost %</x:v>
      </x:c>
      <x:c r="C21" s="38" t="n">
        <x:f>IF(C16=0,"n.a.",(G12+I12+Inputs!C16)/C16)</x:f>
        <x:v>0.5253161175422975</x:v>
      </x:c>
      <x:c r="D21" s="3"/>
      <x:c r="E21" s="3"/>
      <x:c r="F21" s="3"/>
      <x:c r="G21" s="3"/>
      <x:c r="H21" s="3"/>
      <x:c r="I21" s="3"/>
      <x:c r="J21" s="3"/>
      <x:c r="K21" s="3"/>
    </x:row>
    <x:row r="22">
      <x:c r="A22" s="3"/>
      <x:c r="B22" s="22" t="str">
        <x:v>Break-even monthly sales</x:v>
      </x:c>
      <x:c r="C22" s="39" t="n">
        <x:f>IF(J12=0,"n.a.",C18/(J12/E12))</x:f>
        <x:v>62328.247739280734</x:v>
      </x:c>
      <x:c r="D22" s="3"/>
      <x:c r="E22" s="3"/>
      <x:c r="F22" s="3"/>
      <x:c r="G22" s="3"/>
      <x:c r="H22" s="3"/>
      <x:c r="I22" s="3"/>
      <x:c r="J22" s="3"/>
      <x:c r="K22" s="3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C89A4B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2" max="2" width="23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>
      <x:c r="A2" s="3"/>
      <x:c r="B2" s="4" t="str">
        <x:v>Editable inputs</x:v>
      </x:c>
      <x:c r="C2" s="3"/>
      <x:c r="D2" s="3"/>
      <x:c r="E2" s="3"/>
      <x:c r="F2" s="3"/>
      <x:c r="G2" s="3"/>
      <x:c r="H2" s="3"/>
      <x:c r="I2" s="3"/>
      <x:c r="J2" s="3"/>
    </x:row>
    <x:row r="3">
      <x:c r="A3" s="3"/>
      <x:c r="B3" s="5" t="str">
        <x:v>Blue values are generic examples. Replace them with one representative month.</x:v>
      </x:c>
      <x:c r="C3" s="3"/>
      <x:c r="D3" s="3"/>
      <x:c r="E3" s="3"/>
      <x:c r="F3" s="3"/>
      <x:c r="G3" s="3"/>
      <x:c r="H3" s="3"/>
      <x:c r="I3" s="3"/>
      <x:c r="J3" s="3"/>
    </x:row>
    <x:row r="4">
      <x:c r="A4" s="3"/>
      <x:c r="B4" s="6"/>
      <x:c r="C4" s="6"/>
      <x:c r="D4" s="6"/>
      <x:c r="E4" s="6"/>
      <x:c r="F4" s="6"/>
      <x:c r="G4" s="6"/>
      <x:c r="H4" s="6"/>
      <x:c r="I4" s="6"/>
      <x:c r="J4" s="6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>
      <x:c r="A6" s="3"/>
      <x:c r="B6" s="9" t="str">
        <x:v>Channel assumptions</x:v>
      </x:c>
      <x:c r="C6" s="10"/>
      <x:c r="D6" s="10"/>
      <x:c r="E6" s="10"/>
      <x:c r="F6" s="10"/>
      <x:c r="G6" s="10"/>
      <x:c r="H6" s="10"/>
      <x:c r="I6" s="11"/>
      <x:c r="J6" s="3"/>
    </x:row>
    <x:row r="7">
      <x:c r="A7" s="3"/>
      <x:c r="B7" s="17" t="str">
        <x:v>Channel</x:v>
      </x:c>
      <x:c r="C7" s="18" t="str">
        <x:v>Monthly orders</x:v>
      </x:c>
      <x:c r="D7" s="18" t="str">
        <x:v>Average ticket</x:v>
      </x:c>
      <x:c r="E7" s="18" t="str">
        <x:v>Channel fee %</x:v>
      </x:c>
      <x:c r="F7" s="18" t="str">
        <x:v>Payment fee %</x:v>
      </x:c>
      <x:c r="G7" s="18" t="str">
        <x:v>Food cost %</x:v>
      </x:c>
      <x:c r="H7" s="18" t="str">
        <x:v>Packaging / order</x:v>
      </x:c>
      <x:c r="I7" s="19" t="str">
        <x:v>Incremental labor / order</x:v>
      </x:c>
      <x:c r="J7" s="3"/>
    </x:row>
    <x:row r="8">
      <x:c r="A8" s="3"/>
      <x:c r="B8" s="3" t="str">
        <x:v>Dine-in</x:v>
      </x:c>
      <x:c r="C8" s="44" t="n">
        <x:v>1800</x:v>
      </x:c>
      <x:c r="D8" s="45" t="n">
        <x:v>32</x:v>
      </x:c>
      <x:c r="E8" s="46" t="n">
        <x:v>0</x:v>
      </x:c>
      <x:c r="F8" s="46" t="n">
        <x:v>0.026</x:v>
      </x:c>
      <x:c r="G8" s="46" t="n">
        <x:v>0.3</x:v>
      </x:c>
      <x:c r="H8" s="45" t="n">
        <x:v>0.35</x:v>
      </x:c>
      <x:c r="I8" s="45" t="n">
        <x:v>5.5</x:v>
      </x:c>
      <x:c r="J8" s="3"/>
    </x:row>
    <x:row r="9">
      <x:c r="A9" s="3"/>
      <x:c r="B9" s="3" t="str">
        <x:v>Pickup</x:v>
      </x:c>
      <x:c r="C9" s="44" t="n">
        <x:v>700</x:v>
      </x:c>
      <x:c r="D9" s="45" t="n">
        <x:v>25</x:v>
      </x:c>
      <x:c r="E9" s="46" t="n">
        <x:v>0</x:v>
      </x:c>
      <x:c r="F9" s="46" t="n">
        <x:v>0.026</x:v>
      </x:c>
      <x:c r="G9" s="46" t="n">
        <x:v>0.29</x:v>
      </x:c>
      <x:c r="H9" s="45" t="n">
        <x:v>0.75</x:v>
      </x:c>
      <x:c r="I9" s="45" t="n">
        <x:v>2</x:v>
      </x:c>
      <x:c r="J9" s="3"/>
    </x:row>
    <x:row r="10">
      <x:c r="A10" s="3"/>
      <x:c r="B10" s="3" t="str">
        <x:v>Third-party delivery</x:v>
      </x:c>
      <x:c r="C10" s="44" t="n">
        <x:v>900</x:v>
      </x:c>
      <x:c r="D10" s="45" t="n">
        <x:v>28</x:v>
      </x:c>
      <x:c r="E10" s="46" t="n">
        <x:v>0.25</x:v>
      </x:c>
      <x:c r="F10" s="46" t="n">
        <x:v>0</x:v>
      </x:c>
      <x:c r="G10" s="46" t="n">
        <x:v>0.29</x:v>
      </x:c>
      <x:c r="H10" s="45" t="n">
        <x:v>1.5</x:v>
      </x:c>
      <x:c r="I10" s="45" t="n">
        <x:v>1.5</x:v>
      </x:c>
      <x:c r="J10" s="3"/>
    </x:row>
    <x:row r="11">
      <x:c r="A11" s="3"/>
      <x:c r="B11" s="3" t="str">
        <x:v>Direct delivery</x:v>
      </x:c>
      <x:c r="C11" s="44" t="n">
        <x:v>400</x:v>
      </x:c>
      <x:c r="D11" s="45" t="n">
        <x:v>30</x:v>
      </x:c>
      <x:c r="E11" s="46" t="n">
        <x:v>0.06</x:v>
      </x:c>
      <x:c r="F11" s="46" t="n">
        <x:v>0.029</x:v>
      </x:c>
      <x:c r="G11" s="46" t="n">
        <x:v>0.29</x:v>
      </x:c>
      <x:c r="H11" s="45" t="n">
        <x:v>1.5</x:v>
      </x:c>
      <x:c r="I11" s="45" t="n">
        <x:v>3</x:v>
      </x:c>
      <x:c r="J11" s="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>
      <x:c r="A14" s="3"/>
      <x:c r="B14" s="9" t="str">
        <x:v>Fixed monthly costs</x:v>
      </x:c>
      <x:c r="C14" s="11"/>
      <x:c r="D14" s="3"/>
      <x:c r="E14" s="3"/>
      <x:c r="F14" s="3"/>
      <x:c r="G14" s="3"/>
      <x:c r="H14" s="3"/>
      <x:c r="I14" s="3"/>
      <x:c r="J14" s="3"/>
    </x:row>
    <x:row r="15">
      <x:c r="A15" s="3"/>
      <x:c r="B15" s="17" t="str">
        <x:v>Cost</x:v>
      </x:c>
      <x:c r="C15" s="19" t="str">
        <x:v>Monthly amount</x:v>
      </x:c>
      <x:c r="D15" s="3"/>
      <x:c r="E15" s="3"/>
      <x:c r="F15" s="3"/>
      <x:c r="G15" s="3"/>
      <x:c r="H15" s="3"/>
      <x:c r="I15" s="3"/>
      <x:c r="J15" s="3"/>
    </x:row>
    <x:row r="16">
      <x:c r="A16" s="3"/>
      <x:c r="B16" s="3" t="str">
        <x:v>Salaried labor</x:v>
      </x:c>
      <x:c r="C16" s="48" t="n">
        <x:v>12000</x:v>
      </x:c>
      <x:c r="D16" s="3"/>
      <x:c r="E16" s="3"/>
      <x:c r="F16" s="3"/>
      <x:c r="G16" s="3"/>
      <x:c r="H16" s="3"/>
      <x:c r="I16" s="3"/>
      <x:c r="J16" s="3"/>
    </x:row>
    <x:row r="17">
      <x:c r="A17" s="3"/>
      <x:c r="B17" s="3" t="str">
        <x:v>Rent and occupancy</x:v>
      </x:c>
      <x:c r="C17" s="48" t="n">
        <x:v>9000</x:v>
      </x:c>
      <x:c r="D17" s="3"/>
      <x:c r="E17" s="3"/>
      <x:c r="F17" s="3"/>
      <x:c r="G17" s="3"/>
      <x:c r="H17" s="3"/>
      <x:c r="I17" s="3"/>
      <x:c r="J17" s="3"/>
    </x:row>
    <x:row r="18">
      <x:c r="A18" s="3"/>
      <x:c r="B18" s="3" t="str">
        <x:v>Utilities</x:v>
      </x:c>
      <x:c r="C18" s="48" t="n">
        <x:v>2500</x:v>
      </x:c>
      <x:c r="D18" s="3"/>
      <x:c r="E18" s="3"/>
      <x:c r="F18" s="3"/>
      <x:c r="G18" s="3"/>
      <x:c r="H18" s="3"/>
      <x:c r="I18" s="3"/>
      <x:c r="J18" s="3"/>
    </x:row>
    <x:row r="19">
      <x:c r="A19" s="3"/>
      <x:c r="B19" s="3" t="str">
        <x:v>Marketing</x:v>
      </x:c>
      <x:c r="C19" s="48" t="n">
        <x:v>1800</x:v>
      </x:c>
      <x:c r="D19" s="3"/>
      <x:c r="E19" s="3"/>
      <x:c r="F19" s="3"/>
      <x:c r="G19" s="3"/>
      <x:c r="H19" s="3"/>
      <x:c r="I19" s="3"/>
      <x:c r="J19" s="3"/>
    </x:row>
    <x:row r="20">
      <x:c r="A20" s="3"/>
      <x:c r="B20" s="3" t="str">
        <x:v>Software</x:v>
      </x:c>
      <x:c r="C20" s="48" t="n">
        <x:v>850</x:v>
      </x:c>
      <x:c r="D20" s="3"/>
      <x:c r="E20" s="3"/>
      <x:c r="F20" s="3"/>
      <x:c r="G20" s="3"/>
      <x:c r="H20" s="3"/>
      <x:c r="I20" s="3"/>
      <x:c r="J20" s="3"/>
    </x:row>
    <x:row r="21">
      <x:c r="A21" s="3"/>
      <x:c r="B21" s="3" t="str">
        <x:v>Insurance and licenses</x:v>
      </x:c>
      <x:c r="C21" s="48" t="n">
        <x:v>1200</x:v>
      </x:c>
      <x:c r="D21" s="3"/>
      <x:c r="E21" s="3"/>
      <x:c r="F21" s="3"/>
      <x:c r="G21" s="3"/>
      <x:c r="H21" s="3"/>
      <x:c r="I21" s="3"/>
      <x:c r="J21" s="3"/>
    </x:row>
    <x:row r="22">
      <x:c r="A22" s="3"/>
      <x:c r="B22" s="3" t="str">
        <x:v>Other fixed costs</x:v>
      </x:c>
      <x:c r="C22" s="48" t="n">
        <x:v>2000</x:v>
      </x:c>
      <x:c r="D22" s="3"/>
      <x:c r="E22" s="3"/>
      <x:c r="F22" s="3"/>
      <x:c r="G22" s="3"/>
      <x:c r="H22" s="3"/>
      <x:c r="I22" s="3"/>
      <x:c r="J22" s="3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>
      <x:c r="A24" s="3"/>
      <x:c r="B24" s="49" t="str">
        <x:v>Definitions</x:v>
      </x:c>
      <x:c r="C24" s="29" t="str">
        <x:v>Contribution excludes fixed costs. Prime cost includes food, incremental labor and salaried labor. Channel fee includes marketplace commissions or other variable channel charges.</x:v>
      </x:c>
      <x:c r="D24" s="29"/>
      <x:c r="E24" s="29"/>
      <x:c r="F24" s="29"/>
      <x:c r="G24" s="29"/>
      <x:c r="H24" s="29"/>
      <x:c r="I24" s="29"/>
      <x:c r="J24" s="3"/>
    </x:row>
    <x:row r="25">
      <x:c r="A25" s="3"/>
      <x:c r="B25" s="3"/>
      <x:c r="C25" s="29"/>
      <x:c r="D25" s="29"/>
      <x:c r="E25" s="29"/>
      <x:c r="F25" s="29"/>
      <x:c r="G25" s="29"/>
      <x:c r="H25" s="29"/>
      <x:c r="I25" s="29"/>
      <x:c r="J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</x:row>
  </x:sheetData>
  <x:pageMargins left="0.7" right="0.7" top="0.75" bottom="0.75" header="0.3" footer="0.3"/>
</x:worksheet>
</file>